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Administración 2016 - 2022\2016 - 2022\2017 LIC.DMSM\Comparativo\Formato 30\2019\Tercer trimestre\"/>
    </mc:Choice>
  </mc:AlternateContent>
  <bookViews>
    <workbookView xWindow="0" yWindow="0" windowWidth="28800" windowHeight="10635" activeTab="1"/>
  </bookViews>
  <sheets>
    <sheet name="Estadística Visitas carcelarias" sheetId="1" r:id="rId1"/>
    <sheet name="Visita car 3° trimestre" sheetId="2" r:id="rId2"/>
  </sheets>
  <definedNames>
    <definedName name="_xlnm._FilterDatabase" localSheetId="1" hidden="1">'Visita car 3° trimestre'!$A$1:$O$13</definedName>
    <definedName name="_xlnm.Print_Area" localSheetId="0">'Estadística Visitas carcelarias'!$A$1:$K$15</definedName>
    <definedName name="_xlnm.Print_Titles" localSheetId="0">'Estadística Visitas carcelarias'!$1:$1</definedName>
    <definedName name="_xlnm.Print_Titles" localSheetId="1">'Visita car 3° trimestre'!$1:$2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2" l="1"/>
  <c r="L30" i="2"/>
  <c r="M30" i="2" s="1"/>
  <c r="L29" i="2"/>
  <c r="M29" i="2" s="1"/>
  <c r="L28" i="2"/>
  <c r="M28" i="2" s="1"/>
  <c r="L27" i="2"/>
  <c r="K27" i="2"/>
  <c r="J27" i="2"/>
  <c r="I27" i="2"/>
  <c r="H27" i="2"/>
  <c r="G27" i="2"/>
  <c r="F27" i="2"/>
  <c r="E27" i="2"/>
  <c r="O26" i="2"/>
  <c r="L23" i="2"/>
  <c r="K23" i="2"/>
  <c r="M23" i="2" s="1"/>
  <c r="M22" i="2"/>
  <c r="L22" i="2"/>
  <c r="K22" i="2"/>
  <c r="J21" i="2"/>
  <c r="I21" i="2"/>
  <c r="H21" i="2"/>
  <c r="H32" i="2" s="1"/>
  <c r="G21" i="2"/>
  <c r="F21" i="2"/>
  <c r="E21" i="2"/>
  <c r="K21" i="2" s="1"/>
  <c r="O20" i="2"/>
  <c r="L13" i="2"/>
  <c r="K13" i="2"/>
  <c r="M13" i="2" s="1"/>
  <c r="J12" i="2"/>
  <c r="I12" i="2"/>
  <c r="H12" i="2"/>
  <c r="G12" i="2"/>
  <c r="F12" i="2"/>
  <c r="L12" i="2" s="1"/>
  <c r="E12" i="2"/>
  <c r="K12" i="2" s="1"/>
  <c r="O11" i="2"/>
  <c r="O32" i="2" s="1"/>
  <c r="L5" i="2"/>
  <c r="K5" i="2"/>
  <c r="M5" i="2" s="1"/>
  <c r="L4" i="2"/>
  <c r="K4" i="2"/>
  <c r="M4" i="2" s="1"/>
  <c r="J3" i="2"/>
  <c r="J32" i="2" s="1"/>
  <c r="I3" i="2"/>
  <c r="I32" i="2" s="1"/>
  <c r="H3" i="2"/>
  <c r="G3" i="2"/>
  <c r="G32" i="2" s="1"/>
  <c r="F3" i="2"/>
  <c r="F32" i="2" s="1"/>
  <c r="E3" i="2"/>
  <c r="K3" i="2" s="1"/>
  <c r="J15" i="1"/>
  <c r="I15" i="1"/>
  <c r="H15" i="1"/>
  <c r="G15" i="1"/>
  <c r="F15" i="1"/>
  <c r="E15" i="1"/>
  <c r="D15" i="1"/>
  <c r="C15" i="1"/>
  <c r="K15" i="1" s="1"/>
  <c r="B15" i="1"/>
  <c r="K14" i="1"/>
  <c r="K13" i="1"/>
  <c r="K12" i="1"/>
  <c r="K11" i="1"/>
  <c r="K10" i="1"/>
  <c r="K9" i="1"/>
  <c r="K8" i="1"/>
  <c r="K7" i="1"/>
  <c r="K6" i="1"/>
  <c r="K5" i="1"/>
  <c r="K32" i="2" l="1"/>
  <c r="M21" i="2"/>
  <c r="M27" i="2"/>
  <c r="M12" i="2"/>
  <c r="L21" i="2"/>
  <c r="L3" i="2"/>
  <c r="L32" i="2" s="1"/>
  <c r="E32" i="2"/>
  <c r="M3" i="2" l="1"/>
  <c r="M32" i="2" s="1"/>
</calcChain>
</file>

<file path=xl/sharedStrings.xml><?xml version="1.0" encoding="utf-8"?>
<sst xmlns="http://schemas.openxmlformats.org/spreadsheetml/2006/main" count="93" uniqueCount="64">
  <si>
    <t>Visitas carcelarias</t>
  </si>
  <si>
    <t>Fiscalía Itinerante</t>
  </si>
  <si>
    <t>Ene</t>
  </si>
  <si>
    <t>Feb</t>
  </si>
  <si>
    <t>Mar</t>
  </si>
  <si>
    <t>Abr</t>
  </si>
  <si>
    <t>May</t>
  </si>
  <si>
    <t>Jun</t>
  </si>
  <si>
    <t>Jul</t>
  </si>
  <si>
    <t>Aug</t>
  </si>
  <si>
    <t>Sep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</si>
  <si>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</si>
  <si>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</si>
  <si>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</si>
  <si>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</si>
  <si>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</si>
  <si>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</si>
  <si>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</si>
  <si>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</si>
  <si>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</si>
  <si>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</si>
  <si>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Personal de la FCEAIDH</t>
  </si>
  <si>
    <t>Total</t>
  </si>
  <si>
    <t>N° 
Prog.</t>
  </si>
  <si>
    <t>Centro penitenciario</t>
  </si>
  <si>
    <t>Etnia</t>
  </si>
  <si>
    <t>Número de Viculados a proceso</t>
  </si>
  <si>
    <t>Número de Procesados</t>
  </si>
  <si>
    <t>Número de Sentenciados</t>
  </si>
  <si>
    <t>Tipo de Incidencia Delictiva</t>
  </si>
  <si>
    <t>M</t>
  </si>
  <si>
    <t>H</t>
  </si>
  <si>
    <t>1.- Amatlán de los Reyes</t>
  </si>
  <si>
    <t>Feminicidio</t>
  </si>
  <si>
    <t>Náhuatl</t>
  </si>
  <si>
    <t>Homicidio</t>
  </si>
  <si>
    <t>Totonaco</t>
  </si>
  <si>
    <t>Homicidio calificado</t>
  </si>
  <si>
    <t>Pederastia</t>
  </si>
  <si>
    <t>Privación de la libertad física</t>
  </si>
  <si>
    <t>Secuestro</t>
  </si>
  <si>
    <t>Lesiones calificadas</t>
  </si>
  <si>
    <t>Zongolica I</t>
  </si>
  <si>
    <t>2.- Zongolica I</t>
  </si>
  <si>
    <t>Homicidio doloso</t>
  </si>
  <si>
    <t>Pederastia agravada</t>
  </si>
  <si>
    <t>Violación</t>
  </si>
  <si>
    <t>Violencia familiar</t>
  </si>
  <si>
    <t>Robo agravado</t>
  </si>
  <si>
    <t>Fraude genérico</t>
  </si>
  <si>
    <t>Hueyapan de ocampo</t>
  </si>
  <si>
    <t>5.- Amatlán de los Reyes</t>
  </si>
  <si>
    <t>Popoluca</t>
  </si>
  <si>
    <t>Chinanteco</t>
  </si>
  <si>
    <t>Abigeato</t>
  </si>
  <si>
    <t>Oficinas centrales</t>
  </si>
  <si>
    <t>10.- Jalacingo</t>
  </si>
  <si>
    <t>Lesiones</t>
  </si>
  <si>
    <t>Secuestro agravado</t>
  </si>
  <si>
    <t>Tzotzil</t>
  </si>
  <si>
    <t>Desaparición forzada de persona</t>
  </si>
  <si>
    <t>T O T A L</t>
  </si>
  <si>
    <t>*Total General</t>
  </si>
  <si>
    <t>*Fuente: Fiscalía Coordinadora Especializada en Asuntos Indígenas y de Derechos Humanos
Área de Estadística y Procesamiento de Datos
fecha: 07/10/2019.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</si>
</sst>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Neo Sans Pro"/>
      <family val="2"/>
    </font>
    <font>
      <sz val="10"/>
      <name val="Neo Sans Pro"/>
      <family val="2"/>
    </font>
    <font>
      <sz val="8"/>
      <name val="Neo Sans Pro"/>
      <family val="2"/>
    </font>
    <font>
      <b/>
      <sz val="10"/>
      <name val="Neo Sans Pro"/>
      <family val="2"/>
    </font>
    <font>
      <sz val="12"/>
      <color rgb="FFFF0000"/>
      <name val="Neo Sans Pro"/>
      <family val="2"/>
    </font>
    <font>
      <sz val="12"/>
      <color rgb="FF000000"/>
      <name val="Neo Sans Pro"/>
      <family val="2"/>
    </font>
    <font>
      <b/>
      <sz val="12"/>
      <color rgb="FFFF0000"/>
      <name val="Neo Sans Pro"/>
      <family val="2"/>
    </font>
    <font>
      <b/>
      <sz val="10"/>
      <color theme="1"/>
      <name val="Neo Sans Pro"/>
      <family val="2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sz val="9"/>
      <name val="Neo Sans Pro"/>
      <family val="2"/>
    </font>
    <font>
      <b/>
      <sz val="9"/>
      <name val="Neo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0" borderId="0" xfId="1" applyFont="1" applyFill="1"/>
    <xf numFmtId="0" fontId="11" fillId="0" borderId="9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/>
    </xf>
  </cellXfs>
  <cellStyles count="2">
    <cellStyle name="Normal" xfId="0" builtinId="0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190" zoomScaleNormal="130" zoomScaleSheetLayoutView="190" workbookViewId="0">
      <selection activeCell="D11" sqref="D11"/>
    </sheetView>
  </sheetViews>
  <sheetFormatPr baseColWidth="10" defaultRowHeight="12.75" x14ac:dyDescent="0.2"/>
  <cols>
    <col min="1" max="1" width="17.140625" style="2" customWidth="1"/>
    <col min="2" max="10" width="5.7109375" style="2" customWidth="1"/>
    <col min="11" max="11" width="6.85546875" style="2" customWidth="1"/>
    <col min="12" max="16384" width="11.42578125" style="2"/>
  </cols>
  <sheetData>
    <row r="1" spans="1:13" ht="26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7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" customHeight="1" x14ac:dyDescent="0.2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</row>
    <row r="4" spans="1:13" ht="15" customHeight="1" x14ac:dyDescent="0.2">
      <c r="A4" s="4"/>
      <c r="B4" s="8">
        <v>2019</v>
      </c>
      <c r="C4" s="9"/>
      <c r="D4" s="9"/>
      <c r="E4" s="9"/>
      <c r="F4" s="9"/>
      <c r="G4" s="9"/>
      <c r="H4" s="9"/>
      <c r="I4" s="9"/>
      <c r="J4" s="10"/>
      <c r="K4" s="11"/>
    </row>
    <row r="5" spans="1:13" ht="26.1" customHeight="1" x14ac:dyDescent="0.2">
      <c r="A5" s="12" t="s">
        <v>12</v>
      </c>
      <c r="B5" s="13">
        <v>0</v>
      </c>
      <c r="C5" s="13">
        <v>0</v>
      </c>
      <c r="D5" s="13">
        <v>1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4">
        <f>SUM(B5:J5)</f>
        <v>1</v>
      </c>
      <c r="M5" s="15"/>
    </row>
    <row r="6" spans="1:13" ht="26.1" customHeight="1" x14ac:dyDescent="0.2">
      <c r="A6" s="12" t="s">
        <v>13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1</v>
      </c>
      <c r="H6" s="13">
        <v>0</v>
      </c>
      <c r="I6" s="13">
        <v>0</v>
      </c>
      <c r="J6" s="13">
        <v>0</v>
      </c>
      <c r="K6" s="14">
        <f t="shared" ref="K6:K14" si="0">SUM(B6:J6)</f>
        <v>1</v>
      </c>
      <c r="M6" s="15"/>
    </row>
    <row r="7" spans="1:13" ht="26.1" customHeight="1" x14ac:dyDescent="0.2">
      <c r="A7" s="12" t="s">
        <v>14</v>
      </c>
      <c r="B7" s="13">
        <v>0</v>
      </c>
      <c r="C7" s="13">
        <v>0</v>
      </c>
      <c r="D7" s="13">
        <v>0</v>
      </c>
      <c r="E7" s="13">
        <v>1</v>
      </c>
      <c r="F7" s="13">
        <v>1</v>
      </c>
      <c r="G7" s="13">
        <v>1</v>
      </c>
      <c r="H7" s="13">
        <v>0</v>
      </c>
      <c r="I7" s="13">
        <v>0</v>
      </c>
      <c r="J7" s="13">
        <v>0</v>
      </c>
      <c r="K7" s="14">
        <f t="shared" si="0"/>
        <v>3</v>
      </c>
      <c r="M7" s="15"/>
    </row>
    <row r="8" spans="1:13" ht="26.1" customHeight="1" x14ac:dyDescent="0.2">
      <c r="A8" s="12" t="s">
        <v>15</v>
      </c>
      <c r="B8" s="13">
        <v>0</v>
      </c>
      <c r="C8" s="13">
        <v>0</v>
      </c>
      <c r="D8" s="13">
        <v>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1</v>
      </c>
      <c r="M8" s="16"/>
    </row>
    <row r="9" spans="1:13" ht="26.1" customHeight="1" x14ac:dyDescent="0.2">
      <c r="A9" s="12" t="s">
        <v>16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1</v>
      </c>
      <c r="K9" s="14">
        <f t="shared" si="0"/>
        <v>2</v>
      </c>
      <c r="M9" s="15"/>
    </row>
    <row r="10" spans="1:13" ht="26.1" customHeight="1" x14ac:dyDescent="0.2">
      <c r="A10" s="12" t="s">
        <v>17</v>
      </c>
      <c r="B10" s="13">
        <v>0</v>
      </c>
      <c r="C10" s="13">
        <v>0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4">
        <f t="shared" si="0"/>
        <v>2</v>
      </c>
      <c r="M10" s="15"/>
    </row>
    <row r="11" spans="1:13" ht="26.1" customHeight="1" x14ac:dyDescent="0.2">
      <c r="A11" s="12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0</v>
      </c>
      <c r="J11" s="13">
        <v>0</v>
      </c>
      <c r="K11" s="14">
        <f t="shared" si="0"/>
        <v>1</v>
      </c>
      <c r="M11" s="15"/>
    </row>
    <row r="12" spans="1:13" ht="26.1" customHeight="1" x14ac:dyDescent="0.2">
      <c r="A12" s="12" t="s">
        <v>19</v>
      </c>
      <c r="B12" s="13">
        <v>0</v>
      </c>
      <c r="C12" s="13">
        <v>0</v>
      </c>
      <c r="D12" s="13">
        <v>1</v>
      </c>
      <c r="E12" s="13">
        <v>1</v>
      </c>
      <c r="F12" s="13">
        <v>0</v>
      </c>
      <c r="G12" s="13">
        <v>0</v>
      </c>
      <c r="H12" s="13">
        <v>0</v>
      </c>
      <c r="I12" s="13">
        <v>0</v>
      </c>
      <c r="J12" s="13">
        <v>1</v>
      </c>
      <c r="K12" s="14">
        <f t="shared" si="0"/>
        <v>3</v>
      </c>
      <c r="M12" s="16"/>
    </row>
    <row r="13" spans="1:13" ht="26.1" customHeight="1" x14ac:dyDescent="0.2">
      <c r="A13" s="12" t="s">
        <v>20</v>
      </c>
      <c r="B13" s="13">
        <v>0</v>
      </c>
      <c r="C13" s="13">
        <v>0</v>
      </c>
      <c r="D13" s="13">
        <v>0</v>
      </c>
      <c r="E13" s="13">
        <v>0</v>
      </c>
      <c r="F13" s="13">
        <v>1</v>
      </c>
      <c r="G13" s="13">
        <v>1</v>
      </c>
      <c r="H13" s="13">
        <v>0</v>
      </c>
      <c r="I13" s="13">
        <v>0</v>
      </c>
      <c r="J13" s="13">
        <v>0</v>
      </c>
      <c r="K13" s="14">
        <f t="shared" si="0"/>
        <v>2</v>
      </c>
      <c r="M13" s="15"/>
    </row>
    <row r="14" spans="1:13" ht="26.1" customHeight="1" x14ac:dyDescent="0.2">
      <c r="A14" s="12" t="s">
        <v>21</v>
      </c>
      <c r="B14" s="13">
        <v>0</v>
      </c>
      <c r="C14" s="13">
        <v>0</v>
      </c>
      <c r="D14" s="13">
        <v>0</v>
      </c>
      <c r="E14" s="13">
        <v>1</v>
      </c>
      <c r="F14" s="13">
        <v>1</v>
      </c>
      <c r="G14" s="13">
        <v>1</v>
      </c>
      <c r="H14" s="13">
        <v>0</v>
      </c>
      <c r="I14" s="13">
        <v>0</v>
      </c>
      <c r="J14" s="13">
        <v>1</v>
      </c>
      <c r="K14" s="14">
        <f t="shared" si="0"/>
        <v>4</v>
      </c>
      <c r="M14" s="17"/>
    </row>
    <row r="15" spans="1:13" ht="26.1" customHeight="1" x14ac:dyDescent="0.2">
      <c r="A15" s="18" t="s">
        <v>22</v>
      </c>
      <c r="B15" s="19">
        <f>SUM(B5:B14)</f>
        <v>0</v>
      </c>
      <c r="C15" s="19">
        <f t="shared" ref="C15:J15" si="1">SUM(C5:C14)</f>
        <v>0</v>
      </c>
      <c r="D15" s="19">
        <f t="shared" si="1"/>
        <v>3</v>
      </c>
      <c r="E15" s="19">
        <f t="shared" si="1"/>
        <v>4</v>
      </c>
      <c r="F15" s="19">
        <f t="shared" si="1"/>
        <v>4</v>
      </c>
      <c r="G15" s="19">
        <f t="shared" si="1"/>
        <v>5</v>
      </c>
      <c r="H15" s="19">
        <f t="shared" si="1"/>
        <v>0</v>
      </c>
      <c r="I15" s="19">
        <f t="shared" si="1"/>
        <v>0</v>
      </c>
      <c r="J15" s="19">
        <f t="shared" si="1"/>
        <v>4</v>
      </c>
      <c r="K15" s="14">
        <f>SUM(B15:J15)</f>
        <v>20</v>
      </c>
      <c r="M15" s="20"/>
    </row>
  </sheetData>
  <sheetProtection algorithmName="SHA-512" hashValue="RCBbiTvPvPC1R5Z9utPu3kGql9FryKUT/77wOQOkdMg5zu7WmTgTJ7d/WF1wWu/Cg/ghSd2N7mrLJhtviuCARg==" saltValue="DSplT85bFXAXXgFFjoyg8g==" spinCount="100000" sheet="1" formatCells="0" formatColumns="0" formatRows="0" insertColumns="0" insertRows="0" insertHyperlinks="0" deleteColumns="0" deleteRows="0" sort="0" autoFilter="0" pivotTables="0"/>
  <mergeCells count="5">
    <mergeCell ref="A1:K1"/>
    <mergeCell ref="A2:K2"/>
    <mergeCell ref="A3:A4"/>
    <mergeCell ref="K3:K4"/>
    <mergeCell ref="B4:J4"/>
  </mergeCells>
  <printOptions horizontalCentered="1"/>
  <pageMargins left="0.78740157480314965" right="0.78740157480314965" top="1.5748031496062993" bottom="0.98425196850393704" header="0" footer="0"/>
  <pageSetup scale="117" orientation="landscape" r:id="rId1"/>
  <headerFooter alignWithMargins="0">
    <oddHeader>&amp;L&amp;G</oddHeader>
    <oddFooter>&amp;C&amp;"Neo Sans Pro,Normal"&amp;A&amp;RPágina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="115" zoomScaleNormal="100" zoomScaleSheetLayoutView="115" workbookViewId="0">
      <pane ySplit="1" topLeftCell="A24" activePane="bottomLeft" state="frozen"/>
      <selection pane="bottomLeft" activeCell="I36" sqref="I36"/>
    </sheetView>
  </sheetViews>
  <sheetFormatPr baseColWidth="10" defaultRowHeight="14.25" x14ac:dyDescent="0.2"/>
  <cols>
    <col min="1" max="1" width="11.42578125" style="27"/>
    <col min="2" max="2" width="22.42578125" style="27" customWidth="1"/>
    <col min="3" max="3" width="22.5703125" style="27" customWidth="1"/>
    <col min="4" max="4" width="14.5703125" style="27" customWidth="1"/>
    <col min="5" max="5" width="9" style="27" customWidth="1"/>
    <col min="6" max="6" width="8.28515625" style="27" customWidth="1"/>
    <col min="7" max="7" width="9.5703125" style="27" customWidth="1"/>
    <col min="8" max="8" width="9.7109375" style="27" customWidth="1"/>
    <col min="9" max="9" width="7.42578125" style="27" customWidth="1"/>
    <col min="10" max="10" width="8.85546875" style="27" customWidth="1"/>
    <col min="11" max="11" width="9" style="27" customWidth="1"/>
    <col min="12" max="12" width="9.28515625" style="27" customWidth="1"/>
    <col min="13" max="13" width="11.42578125" style="27"/>
    <col min="14" max="14" width="23.42578125" style="27" customWidth="1"/>
    <col min="15" max="15" width="16.140625" style="27" customWidth="1"/>
    <col min="16" max="16384" width="11.42578125" style="27"/>
  </cols>
  <sheetData>
    <row r="1" spans="1:15" ht="50.25" customHeight="1" x14ac:dyDescent="0.2">
      <c r="A1" s="21" t="s">
        <v>23</v>
      </c>
      <c r="B1" s="21" t="s">
        <v>1</v>
      </c>
      <c r="C1" s="22" t="s">
        <v>24</v>
      </c>
      <c r="D1" s="22" t="s">
        <v>25</v>
      </c>
      <c r="E1" s="23" t="s">
        <v>26</v>
      </c>
      <c r="F1" s="23"/>
      <c r="G1" s="24" t="s">
        <v>27</v>
      </c>
      <c r="H1" s="25"/>
      <c r="I1" s="24" t="s">
        <v>28</v>
      </c>
      <c r="J1" s="25"/>
      <c r="K1" s="26" t="s">
        <v>11</v>
      </c>
      <c r="L1" s="26"/>
      <c r="M1" s="22" t="s">
        <v>22</v>
      </c>
      <c r="N1" s="21" t="s">
        <v>29</v>
      </c>
      <c r="O1" s="21" t="s">
        <v>11</v>
      </c>
    </row>
    <row r="2" spans="1:15" ht="24" customHeight="1" x14ac:dyDescent="0.2">
      <c r="A2" s="28"/>
      <c r="B2" s="29"/>
      <c r="C2" s="30"/>
      <c r="D2" s="31"/>
      <c r="E2" s="32" t="s">
        <v>30</v>
      </c>
      <c r="F2" s="33" t="s">
        <v>31</v>
      </c>
      <c r="G2" s="32" t="s">
        <v>30</v>
      </c>
      <c r="H2" s="33" t="s">
        <v>31</v>
      </c>
      <c r="I2" s="32" t="s">
        <v>30</v>
      </c>
      <c r="J2" s="33" t="s">
        <v>31</v>
      </c>
      <c r="K2" s="32" t="s">
        <v>30</v>
      </c>
      <c r="L2" s="33" t="s">
        <v>31</v>
      </c>
      <c r="M2" s="34"/>
      <c r="N2" s="35"/>
      <c r="O2" s="36"/>
    </row>
    <row r="3" spans="1:15" ht="24" customHeight="1" x14ac:dyDescent="0.2">
      <c r="A3" s="37">
        <v>1</v>
      </c>
      <c r="B3" s="38" t="s">
        <v>16</v>
      </c>
      <c r="C3" s="39" t="s">
        <v>32</v>
      </c>
      <c r="D3" s="40" t="s">
        <v>22</v>
      </c>
      <c r="E3" s="40">
        <f t="shared" ref="E3:J3" si="0">SUM(E4:E5)</f>
        <v>0</v>
      </c>
      <c r="F3" s="40">
        <f t="shared" si="0"/>
        <v>1</v>
      </c>
      <c r="G3" s="40">
        <f t="shared" si="0"/>
        <v>0</v>
      </c>
      <c r="H3" s="40">
        <f t="shared" si="0"/>
        <v>0</v>
      </c>
      <c r="I3" s="40">
        <f t="shared" si="0"/>
        <v>0</v>
      </c>
      <c r="J3" s="40">
        <f t="shared" si="0"/>
        <v>11</v>
      </c>
      <c r="K3" s="40">
        <f>SUM(E3,G3,I3)</f>
        <v>0</v>
      </c>
      <c r="L3" s="40">
        <f>SUM(F3,H3,J3)</f>
        <v>12</v>
      </c>
      <c r="M3" s="40">
        <f>SUM(K3+L3)</f>
        <v>12</v>
      </c>
      <c r="N3" s="41" t="s">
        <v>33</v>
      </c>
      <c r="O3" s="42">
        <v>1</v>
      </c>
    </row>
    <row r="4" spans="1:15" ht="24" customHeight="1" x14ac:dyDescent="0.2">
      <c r="A4" s="37"/>
      <c r="B4" s="43"/>
      <c r="C4" s="44"/>
      <c r="D4" s="45" t="s">
        <v>34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  <c r="J4" s="46">
        <v>10</v>
      </c>
      <c r="K4" s="46">
        <f>SUM(E4,G4+I4)</f>
        <v>0</v>
      </c>
      <c r="L4" s="46">
        <f>SUM(F4,H4+J4)</f>
        <v>11</v>
      </c>
      <c r="M4" s="46">
        <f>SUM(K4:L4)</f>
        <v>11</v>
      </c>
      <c r="N4" s="41" t="s">
        <v>35</v>
      </c>
      <c r="O4" s="42">
        <v>4</v>
      </c>
    </row>
    <row r="5" spans="1:15" ht="24" customHeight="1" x14ac:dyDescent="0.2">
      <c r="A5" s="37"/>
      <c r="B5" s="47"/>
      <c r="C5" s="48"/>
      <c r="D5" s="45" t="s">
        <v>36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1</v>
      </c>
      <c r="K5" s="46">
        <f t="shared" ref="K5:L5" si="1">SUM(E5,G5+I5)</f>
        <v>0</v>
      </c>
      <c r="L5" s="46">
        <f t="shared" si="1"/>
        <v>1</v>
      </c>
      <c r="M5" s="46">
        <f>SUM(K5:L5)</f>
        <v>1</v>
      </c>
      <c r="N5" s="41" t="s">
        <v>37</v>
      </c>
      <c r="O5" s="42">
        <v>4</v>
      </c>
    </row>
    <row r="6" spans="1:15" ht="24" customHeight="1" x14ac:dyDescent="0.2">
      <c r="A6" s="37"/>
      <c r="B6" s="47"/>
      <c r="C6" s="48"/>
      <c r="D6" s="49"/>
      <c r="E6" s="44"/>
      <c r="F6" s="44"/>
      <c r="G6" s="44"/>
      <c r="H6" s="44"/>
      <c r="I6" s="44"/>
      <c r="J6" s="44"/>
      <c r="K6" s="44"/>
      <c r="L6" s="44"/>
      <c r="M6" s="50"/>
      <c r="N6" s="41" t="s">
        <v>38</v>
      </c>
      <c r="O6" s="42">
        <v>1</v>
      </c>
    </row>
    <row r="7" spans="1:15" ht="24" customHeight="1" x14ac:dyDescent="0.2">
      <c r="A7" s="37"/>
      <c r="B7" s="47"/>
      <c r="C7" s="48"/>
      <c r="D7" s="51"/>
      <c r="E7" s="48"/>
      <c r="F7" s="48"/>
      <c r="G7" s="48"/>
      <c r="H7" s="48"/>
      <c r="I7" s="48"/>
      <c r="J7" s="48"/>
      <c r="K7" s="48"/>
      <c r="L7" s="48"/>
      <c r="M7" s="52"/>
      <c r="N7" s="41" t="s">
        <v>39</v>
      </c>
      <c r="O7" s="42">
        <v>1</v>
      </c>
    </row>
    <row r="8" spans="1:15" ht="24" customHeight="1" x14ac:dyDescent="0.2">
      <c r="A8" s="37"/>
      <c r="B8" s="47"/>
      <c r="C8" s="48"/>
      <c r="D8" s="51"/>
      <c r="E8" s="48"/>
      <c r="F8" s="48"/>
      <c r="G8" s="48"/>
      <c r="H8" s="48"/>
      <c r="I8" s="48"/>
      <c r="J8" s="48"/>
      <c r="K8" s="48"/>
      <c r="L8" s="48"/>
      <c r="M8" s="52"/>
      <c r="N8" s="41" t="s">
        <v>40</v>
      </c>
      <c r="O8" s="42">
        <v>1</v>
      </c>
    </row>
    <row r="9" spans="1:15" ht="24" customHeight="1" x14ac:dyDescent="0.2">
      <c r="A9" s="37"/>
      <c r="B9" s="47"/>
      <c r="C9" s="48"/>
      <c r="D9" s="51"/>
      <c r="E9" s="48"/>
      <c r="F9" s="48"/>
      <c r="G9" s="48"/>
      <c r="H9" s="48"/>
      <c r="I9" s="48"/>
      <c r="J9" s="48"/>
      <c r="K9" s="48"/>
      <c r="L9" s="48"/>
      <c r="M9" s="52"/>
      <c r="N9" s="41" t="s">
        <v>41</v>
      </c>
      <c r="O9" s="42">
        <v>1</v>
      </c>
    </row>
    <row r="10" spans="1:15" ht="24" customHeight="1" x14ac:dyDescent="0.2">
      <c r="A10" s="37"/>
      <c r="B10" s="47"/>
      <c r="C10" s="48"/>
      <c r="D10" s="51"/>
      <c r="E10" s="48"/>
      <c r="F10" s="48"/>
      <c r="G10" s="48"/>
      <c r="H10" s="48"/>
      <c r="I10" s="48"/>
      <c r="J10" s="48"/>
      <c r="K10" s="48"/>
      <c r="L10" s="48"/>
      <c r="M10" s="52"/>
      <c r="N10" s="41"/>
      <c r="O10" s="42"/>
    </row>
    <row r="11" spans="1:15" ht="24" customHeight="1" x14ac:dyDescent="0.2">
      <c r="A11" s="37"/>
      <c r="B11" s="47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6" t="s">
        <v>22</v>
      </c>
      <c r="O11" s="57">
        <f>SUM(O3:O10)</f>
        <v>13</v>
      </c>
    </row>
    <row r="12" spans="1:15" ht="24.95" customHeight="1" x14ac:dyDescent="0.2">
      <c r="A12" s="37">
        <v>2</v>
      </c>
      <c r="B12" s="38" t="s">
        <v>42</v>
      </c>
      <c r="C12" s="39" t="s">
        <v>43</v>
      </c>
      <c r="D12" s="40" t="s">
        <v>22</v>
      </c>
      <c r="E12" s="40">
        <f t="shared" ref="E12:J12" si="2">SUM(E13:E13)</f>
        <v>0</v>
      </c>
      <c r="F12" s="40">
        <f t="shared" si="2"/>
        <v>0</v>
      </c>
      <c r="G12" s="40">
        <f t="shared" si="2"/>
        <v>0</v>
      </c>
      <c r="H12" s="40">
        <f t="shared" si="2"/>
        <v>0</v>
      </c>
      <c r="I12" s="40">
        <f t="shared" si="2"/>
        <v>1</v>
      </c>
      <c r="J12" s="40">
        <f t="shared" si="2"/>
        <v>10</v>
      </c>
      <c r="K12" s="40">
        <f>SUM(E12,G12,I12)</f>
        <v>1</v>
      </c>
      <c r="L12" s="40">
        <f>SUM(F12,H12,J12)</f>
        <v>10</v>
      </c>
      <c r="M12" s="40">
        <f>SUM(K12+L12)</f>
        <v>11</v>
      </c>
      <c r="N12" s="41" t="s">
        <v>37</v>
      </c>
      <c r="O12" s="42">
        <v>4</v>
      </c>
    </row>
    <row r="13" spans="1:15" ht="24.95" customHeight="1" x14ac:dyDescent="0.2">
      <c r="A13" s="58"/>
      <c r="B13" s="43"/>
      <c r="C13" s="44"/>
      <c r="D13" s="45" t="s">
        <v>34</v>
      </c>
      <c r="E13" s="46">
        <v>0</v>
      </c>
      <c r="F13" s="46">
        <v>0</v>
      </c>
      <c r="G13" s="46">
        <v>0</v>
      </c>
      <c r="H13" s="46">
        <v>0</v>
      </c>
      <c r="I13" s="46">
        <v>1</v>
      </c>
      <c r="J13" s="46">
        <v>10</v>
      </c>
      <c r="K13" s="46">
        <f>SUM(E13,G13+I13)</f>
        <v>1</v>
      </c>
      <c r="L13" s="46">
        <f>SUM(F13,H13+J13)</f>
        <v>10</v>
      </c>
      <c r="M13" s="46">
        <f>SUM(K13:L13)</f>
        <v>11</v>
      </c>
      <c r="N13" s="41" t="s">
        <v>44</v>
      </c>
      <c r="O13" s="42">
        <v>1</v>
      </c>
    </row>
    <row r="14" spans="1:15" ht="24.95" customHeight="1" x14ac:dyDescent="0.2">
      <c r="A14" s="58"/>
      <c r="B14" s="47"/>
      <c r="C14" s="48"/>
      <c r="D14" s="49"/>
      <c r="E14" s="44"/>
      <c r="F14" s="44"/>
      <c r="G14" s="44"/>
      <c r="H14" s="44"/>
      <c r="I14" s="44"/>
      <c r="J14" s="44"/>
      <c r="K14" s="44"/>
      <c r="L14" s="44"/>
      <c r="M14" s="50"/>
      <c r="N14" s="41" t="s">
        <v>45</v>
      </c>
      <c r="O14" s="42">
        <v>1</v>
      </c>
    </row>
    <row r="15" spans="1:15" ht="24.95" customHeight="1" x14ac:dyDescent="0.2">
      <c r="A15" s="58"/>
      <c r="B15" s="47"/>
      <c r="C15" s="48"/>
      <c r="D15" s="51"/>
      <c r="E15" s="48"/>
      <c r="F15" s="48"/>
      <c r="G15" s="48"/>
      <c r="H15" s="48"/>
      <c r="I15" s="48"/>
      <c r="J15" s="48"/>
      <c r="K15" s="48"/>
      <c r="L15" s="48"/>
      <c r="M15" s="52"/>
      <c r="N15" s="41" t="s">
        <v>46</v>
      </c>
      <c r="O15" s="42">
        <v>1</v>
      </c>
    </row>
    <row r="16" spans="1:15" ht="24.95" customHeight="1" x14ac:dyDescent="0.2">
      <c r="A16" s="58"/>
      <c r="B16" s="47"/>
      <c r="C16" s="48"/>
      <c r="D16" s="51"/>
      <c r="E16" s="48"/>
      <c r="F16" s="48"/>
      <c r="G16" s="48"/>
      <c r="H16" s="48"/>
      <c r="I16" s="48"/>
      <c r="J16" s="48"/>
      <c r="K16" s="48"/>
      <c r="L16" s="48"/>
      <c r="M16" s="52"/>
      <c r="N16" s="41" t="s">
        <v>47</v>
      </c>
      <c r="O16" s="42">
        <v>1</v>
      </c>
    </row>
    <row r="17" spans="1:15" ht="24.95" customHeight="1" x14ac:dyDescent="0.2">
      <c r="A17" s="58"/>
      <c r="B17" s="47"/>
      <c r="C17" s="48"/>
      <c r="D17" s="51"/>
      <c r="E17" s="48"/>
      <c r="F17" s="48"/>
      <c r="G17" s="48"/>
      <c r="H17" s="48"/>
      <c r="I17" s="48"/>
      <c r="J17" s="48"/>
      <c r="K17" s="48"/>
      <c r="L17" s="48"/>
      <c r="M17" s="52"/>
      <c r="N17" s="41" t="s">
        <v>48</v>
      </c>
      <c r="O17" s="42">
        <v>1</v>
      </c>
    </row>
    <row r="18" spans="1:15" ht="24.95" customHeight="1" x14ac:dyDescent="0.2">
      <c r="A18" s="58"/>
      <c r="B18" s="47"/>
      <c r="C18" s="48"/>
      <c r="D18" s="51"/>
      <c r="E18" s="48"/>
      <c r="F18" s="48"/>
      <c r="G18" s="48"/>
      <c r="H18" s="48"/>
      <c r="I18" s="48"/>
      <c r="J18" s="48"/>
      <c r="K18" s="48"/>
      <c r="L18" s="48"/>
      <c r="M18" s="52"/>
      <c r="N18" s="41" t="s">
        <v>49</v>
      </c>
      <c r="O18" s="42">
        <v>1</v>
      </c>
    </row>
    <row r="19" spans="1:15" ht="24.95" customHeight="1" x14ac:dyDescent="0.2">
      <c r="A19" s="58"/>
      <c r="B19" s="47"/>
      <c r="C19" s="48"/>
      <c r="D19" s="51"/>
      <c r="E19" s="48"/>
      <c r="F19" s="48"/>
      <c r="G19" s="48"/>
      <c r="H19" s="48"/>
      <c r="I19" s="48"/>
      <c r="J19" s="48"/>
      <c r="K19" s="48"/>
      <c r="L19" s="48"/>
      <c r="M19" s="52"/>
      <c r="N19" s="41" t="s">
        <v>38</v>
      </c>
      <c r="O19" s="42">
        <v>1</v>
      </c>
    </row>
    <row r="20" spans="1:15" ht="24.95" customHeight="1" x14ac:dyDescent="0.2">
      <c r="A20" s="58"/>
      <c r="B20" s="47"/>
      <c r="C20" s="48"/>
      <c r="D20" s="51"/>
      <c r="E20" s="48"/>
      <c r="F20" s="48"/>
      <c r="G20" s="48"/>
      <c r="H20" s="48"/>
      <c r="I20" s="48"/>
      <c r="J20" s="48"/>
      <c r="K20" s="48"/>
      <c r="L20" s="48"/>
      <c r="M20" s="52"/>
      <c r="N20" s="56" t="s">
        <v>22</v>
      </c>
      <c r="O20" s="57">
        <f>SUM(O12:O19)</f>
        <v>11</v>
      </c>
    </row>
    <row r="21" spans="1:15" ht="24.95" customHeight="1" x14ac:dyDescent="0.2">
      <c r="A21" s="58">
        <v>3</v>
      </c>
      <c r="B21" s="59" t="s">
        <v>50</v>
      </c>
      <c r="C21" s="39" t="s">
        <v>51</v>
      </c>
      <c r="D21" s="40" t="s">
        <v>22</v>
      </c>
      <c r="E21" s="40">
        <f>SUM(E22:E24)</f>
        <v>0</v>
      </c>
      <c r="F21" s="40">
        <f t="shared" ref="F21:J21" si="3">SUM(F22:F24)</f>
        <v>0</v>
      </c>
      <c r="G21" s="40">
        <f t="shared" si="3"/>
        <v>0</v>
      </c>
      <c r="H21" s="40">
        <f t="shared" si="3"/>
        <v>1</v>
      </c>
      <c r="I21" s="40">
        <f t="shared" si="3"/>
        <v>0</v>
      </c>
      <c r="J21" s="40">
        <f t="shared" si="3"/>
        <v>8</v>
      </c>
      <c r="K21" s="40">
        <f>SUM(E21,G21,I21)</f>
        <v>0</v>
      </c>
      <c r="L21" s="40">
        <f>SUM(F21,H21,J21)</f>
        <v>9</v>
      </c>
      <c r="M21" s="40">
        <f>SUM(K21+L21)</f>
        <v>9</v>
      </c>
      <c r="N21" s="41" t="s">
        <v>37</v>
      </c>
      <c r="O21" s="42">
        <v>4</v>
      </c>
    </row>
    <row r="22" spans="1:15" ht="24.95" customHeight="1" x14ac:dyDescent="0.2">
      <c r="A22" s="58"/>
      <c r="B22" s="43"/>
      <c r="C22" s="48"/>
      <c r="D22" s="45" t="s">
        <v>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8</v>
      </c>
      <c r="K22" s="46">
        <f>SUM(E22,G22+I22)</f>
        <v>0</v>
      </c>
      <c r="L22" s="46">
        <f>SUM(F22,H22+J22)</f>
        <v>8</v>
      </c>
      <c r="M22" s="46">
        <f>SUM(K22:L22)</f>
        <v>8</v>
      </c>
      <c r="N22" s="41" t="s">
        <v>41</v>
      </c>
      <c r="O22" s="42">
        <v>2</v>
      </c>
    </row>
    <row r="23" spans="1:15" ht="24.95" customHeight="1" x14ac:dyDescent="0.2">
      <c r="A23" s="58"/>
      <c r="B23" s="47"/>
      <c r="C23" s="48"/>
      <c r="D23" s="45" t="s">
        <v>53</v>
      </c>
      <c r="E23" s="46">
        <v>0</v>
      </c>
      <c r="F23" s="46">
        <v>0</v>
      </c>
      <c r="G23" s="46">
        <v>0</v>
      </c>
      <c r="H23" s="46">
        <v>1</v>
      </c>
      <c r="I23" s="46">
        <v>0</v>
      </c>
      <c r="J23" s="46">
        <v>0</v>
      </c>
      <c r="K23" s="46">
        <f t="shared" ref="K23:L23" si="4">SUM(E23,G23+I23)</f>
        <v>0</v>
      </c>
      <c r="L23" s="46">
        <f t="shared" si="4"/>
        <v>1</v>
      </c>
      <c r="M23" s="46">
        <f>SUM(K23:L23)</f>
        <v>1</v>
      </c>
      <c r="N23" s="41" t="s">
        <v>45</v>
      </c>
      <c r="O23" s="42">
        <v>3</v>
      </c>
    </row>
    <row r="24" spans="1:15" ht="24.95" customHeight="1" x14ac:dyDescent="0.2">
      <c r="A24" s="58"/>
      <c r="B24" s="47"/>
      <c r="C24" s="48"/>
      <c r="D24" s="49"/>
      <c r="E24" s="44"/>
      <c r="F24" s="44"/>
      <c r="G24" s="44"/>
      <c r="H24" s="44"/>
      <c r="I24" s="44"/>
      <c r="J24" s="44"/>
      <c r="K24" s="44"/>
      <c r="L24" s="44"/>
      <c r="M24" s="50"/>
      <c r="N24" s="41" t="s">
        <v>54</v>
      </c>
      <c r="O24" s="42">
        <v>1</v>
      </c>
    </row>
    <row r="25" spans="1:15" ht="24.95" customHeight="1" x14ac:dyDescent="0.2">
      <c r="A25" s="58"/>
      <c r="B25" s="47"/>
      <c r="C25" s="48"/>
      <c r="D25" s="51"/>
      <c r="E25" s="48"/>
      <c r="F25" s="48"/>
      <c r="G25" s="48"/>
      <c r="H25" s="48"/>
      <c r="I25" s="48"/>
      <c r="J25" s="48"/>
      <c r="K25" s="48"/>
      <c r="L25" s="48"/>
      <c r="M25" s="52"/>
      <c r="N25" s="41" t="s">
        <v>38</v>
      </c>
      <c r="O25" s="42">
        <v>1</v>
      </c>
    </row>
    <row r="26" spans="1:15" ht="24.95" customHeight="1" x14ac:dyDescent="0.2">
      <c r="A26" s="60"/>
      <c r="B26" s="59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6" t="s">
        <v>22</v>
      </c>
      <c r="O26" s="57">
        <f>SUM(O21:O25)</f>
        <v>11</v>
      </c>
    </row>
    <row r="27" spans="1:15" ht="24.95" customHeight="1" x14ac:dyDescent="0.2">
      <c r="A27" s="61">
        <v>4</v>
      </c>
      <c r="B27" s="31" t="s">
        <v>55</v>
      </c>
      <c r="C27" s="62" t="s">
        <v>56</v>
      </c>
      <c r="D27" s="40" t="s">
        <v>22</v>
      </c>
      <c r="E27" s="40">
        <f>SUM(E28:E30)</f>
        <v>0</v>
      </c>
      <c r="F27" s="40">
        <f t="shared" ref="F27:J27" si="5">SUM(F28:F30)</f>
        <v>0</v>
      </c>
      <c r="G27" s="40">
        <f t="shared" si="5"/>
        <v>0</v>
      </c>
      <c r="H27" s="40">
        <f t="shared" si="5"/>
        <v>2</v>
      </c>
      <c r="I27" s="40">
        <f t="shared" si="5"/>
        <v>0</v>
      </c>
      <c r="J27" s="40">
        <f t="shared" si="5"/>
        <v>4</v>
      </c>
      <c r="K27" s="40">
        <f>SUM(K28:K30)</f>
        <v>0</v>
      </c>
      <c r="L27" s="40">
        <f>SUM(L28:L30)</f>
        <v>6</v>
      </c>
      <c r="M27" s="40">
        <f>SUM(M28:M30)</f>
        <v>6</v>
      </c>
      <c r="N27" s="63" t="s">
        <v>57</v>
      </c>
      <c r="O27" s="42">
        <v>1</v>
      </c>
    </row>
    <row r="28" spans="1:15" ht="24.95" customHeight="1" x14ac:dyDescent="0.2">
      <c r="A28" s="61"/>
      <c r="B28" s="64"/>
      <c r="C28" s="48"/>
      <c r="D28" s="38" t="s">
        <v>34</v>
      </c>
      <c r="E28" s="46">
        <v>0</v>
      </c>
      <c r="F28" s="46">
        <v>0</v>
      </c>
      <c r="G28" s="46">
        <v>0</v>
      </c>
      <c r="H28" s="46">
        <v>1</v>
      </c>
      <c r="I28" s="46">
        <v>0</v>
      </c>
      <c r="J28" s="46">
        <v>3</v>
      </c>
      <c r="K28" s="46">
        <v>0</v>
      </c>
      <c r="L28" s="46">
        <f>SUM(F28,H28,J28)</f>
        <v>4</v>
      </c>
      <c r="M28" s="46">
        <f>SUM(K28:L28)</f>
        <v>4</v>
      </c>
      <c r="N28" s="63" t="s">
        <v>40</v>
      </c>
      <c r="O28" s="42">
        <v>1</v>
      </c>
    </row>
    <row r="29" spans="1:15" ht="24.95" customHeight="1" x14ac:dyDescent="0.2">
      <c r="A29" s="58"/>
      <c r="B29" s="64"/>
      <c r="C29" s="48"/>
      <c r="D29" s="38" t="s">
        <v>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</v>
      </c>
      <c r="K29" s="46">
        <v>0</v>
      </c>
      <c r="L29" s="46">
        <f t="shared" ref="L29:L30" si="6">SUM(F29,H29,J29)</f>
        <v>1</v>
      </c>
      <c r="M29" s="46">
        <f t="shared" ref="M29:M30" si="7">SUM(K29:L29)</f>
        <v>1</v>
      </c>
      <c r="N29" s="63" t="s">
        <v>58</v>
      </c>
      <c r="O29" s="42">
        <v>1</v>
      </c>
    </row>
    <row r="30" spans="1:15" ht="24.95" customHeight="1" x14ac:dyDescent="0.2">
      <c r="A30" s="58"/>
      <c r="B30" s="64"/>
      <c r="C30" s="48"/>
      <c r="D30" s="38" t="s">
        <v>59</v>
      </c>
      <c r="E30" s="46">
        <v>0</v>
      </c>
      <c r="F30" s="46">
        <v>0</v>
      </c>
      <c r="G30" s="46">
        <v>0</v>
      </c>
      <c r="H30" s="46">
        <v>1</v>
      </c>
      <c r="I30" s="46">
        <v>0</v>
      </c>
      <c r="J30" s="46">
        <v>0</v>
      </c>
      <c r="K30" s="46">
        <v>0</v>
      </c>
      <c r="L30" s="46">
        <f t="shared" si="6"/>
        <v>1</v>
      </c>
      <c r="M30" s="46">
        <f t="shared" si="7"/>
        <v>1</v>
      </c>
      <c r="N30" s="63" t="s">
        <v>60</v>
      </c>
      <c r="O30" s="42">
        <v>1</v>
      </c>
    </row>
    <row r="31" spans="1:15" ht="24.95" customHeight="1" x14ac:dyDescent="0.2">
      <c r="A31" s="58"/>
      <c r="B31" s="64"/>
      <c r="C31" s="48"/>
      <c r="D31" s="65"/>
      <c r="E31" s="30"/>
      <c r="F31" s="30"/>
      <c r="G31" s="30"/>
      <c r="H31" s="30"/>
      <c r="I31" s="30"/>
      <c r="J31" s="30"/>
      <c r="K31" s="30"/>
      <c r="L31" s="30"/>
      <c r="M31" s="66"/>
      <c r="N31" s="67" t="s">
        <v>22</v>
      </c>
      <c r="O31" s="57">
        <f>SUM(O27:O30)</f>
        <v>4</v>
      </c>
    </row>
    <row r="32" spans="1:15" ht="24.95" customHeight="1" x14ac:dyDescent="0.2">
      <c r="A32" s="68" t="s">
        <v>61</v>
      </c>
      <c r="B32" s="69"/>
      <c r="C32" s="69"/>
      <c r="D32" s="70"/>
      <c r="E32" s="71">
        <f>SUM(E3,E12,,E21,E27)</f>
        <v>0</v>
      </c>
      <c r="F32" s="71">
        <f t="shared" ref="F32:M32" si="8">SUM(F3,F12,,F21,F27)</f>
        <v>1</v>
      </c>
      <c r="G32" s="71">
        <f t="shared" si="8"/>
        <v>0</v>
      </c>
      <c r="H32" s="71">
        <f t="shared" si="8"/>
        <v>3</v>
      </c>
      <c r="I32" s="71">
        <f t="shared" si="8"/>
        <v>1</v>
      </c>
      <c r="J32" s="71">
        <f t="shared" si="8"/>
        <v>33</v>
      </c>
      <c r="K32" s="71">
        <f t="shared" si="8"/>
        <v>1</v>
      </c>
      <c r="L32" s="71">
        <f t="shared" si="8"/>
        <v>37</v>
      </c>
      <c r="M32" s="71">
        <f t="shared" si="8"/>
        <v>38</v>
      </c>
      <c r="N32" s="72" t="s">
        <v>62</v>
      </c>
      <c r="O32" s="73">
        <f>SUM(O11,O26,O20,O31)</f>
        <v>39</v>
      </c>
    </row>
    <row r="33" spans="1:15" ht="59.25" customHeight="1" x14ac:dyDescent="0.2">
      <c r="A33" s="74" t="s">
        <v>63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77"/>
      <c r="O33" s="78"/>
    </row>
  </sheetData>
  <mergeCells count="8">
    <mergeCell ref="E1:F1"/>
    <mergeCell ref="G1:H1"/>
    <mergeCell ref="I1:J1"/>
    <mergeCell ref="K1:L1"/>
    <mergeCell ref="M2:O2"/>
    <mergeCell ref="N32:N33"/>
    <mergeCell ref="O32:O33"/>
    <mergeCell ref="A33:M33"/>
  </mergeCells>
  <printOptions horizontalCentered="1"/>
  <pageMargins left="0.70866141732283472" right="0.70866141732283472" top="1.7322834645669292" bottom="0.74803149606299213" header="0.31496062992125984" footer="0.31496062992125984"/>
  <pageSetup scale="53" orientation="landscape" r:id="rId1"/>
  <headerFooter>
    <oddHeader>&amp;L&amp;G&amp;C&amp;"Neo Sans Pro,Normal"&amp;12Estadística penitenciaria población indígena
Periodo: Julio - Septiembre 2019</oddHeader>
    <oddFooter>&amp;L&amp;"Neo Sans Pro,Normal"&amp;F&amp;C&amp;"Neo Sans Pro,Normal"&amp;D&amp;R&amp;"Neo Sans Pro,Normal"Página &amp;P</oddFooter>
  </headerFooter>
  <rowBreaks count="2" manualBreakCount="2">
    <brk id="20" max="14" man="1"/>
    <brk id="2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 Visitas carcelarias</vt:lpstr>
      <vt:lpstr>Visita car 3° trimestre</vt:lpstr>
      <vt:lpstr>'Estadística Visitas carcelarias'!Área_de_impresión</vt:lpstr>
      <vt:lpstr>'Estadística Visitas carcelarias'!Títulos_a_imprimir</vt:lpstr>
      <vt:lpstr>'Visita car 3° trimestre'!Títulos_a_imprimir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dcterms:created xsi:type="dcterms:W3CDTF">2019-10-07T18:12:19Z</dcterms:created>
  <dcterms:modified xsi:type="dcterms:W3CDTF">2019-10-07T18:15:01Z</dcterms:modified>
</cp:coreProperties>
</file>